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840" windowWidth="7680" windowHeight="8115" activeTab="1"/>
  </bookViews>
  <sheets>
    <sheet name="PMR OBJETIVOS 2014" sheetId="1" r:id="rId1"/>
    <sheet name="PMR ENERO DE 2014" sheetId="2" r:id="rId2"/>
  </sheets>
  <definedNames/>
  <calcPr fullCalcOnLoad="1"/>
</workbook>
</file>

<file path=xl/sharedStrings.xml><?xml version="1.0" encoding="utf-8"?>
<sst xmlns="http://schemas.openxmlformats.org/spreadsheetml/2006/main" count="71" uniqueCount="56">
  <si>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</si>
  <si>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</si>
  <si>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</si>
  <si>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</si>
  <si>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</si>
  <si>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</si>
  <si>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</si>
  <si>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</si>
  <si>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</si>
  <si>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</si>
  <si>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</si>
  <si>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</si>
  <si>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</si>
  <si>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</si>
  <si>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</si>
  <si>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</si>
  <si>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</si>
  <si>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</si>
  <si>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</si>
  <si>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</si>
  <si>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</si>
  <si>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</si>
  <si>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</si>
  <si>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</si>
  <si>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</si>
  <si>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</t>
    </r>
  </si>
  <si>
    <r>
      <t>INFORMES DE AUDITORIA REALIZADOS DURANTE EL PERIODO</t>
    </r>
    <r>
      <rPr>
        <sz val="9"/>
        <rFont val="Arial"/>
        <family val="2"/>
      </rPr>
      <t xml:space="preserve">
Total Informes de Auditoria realizados</t>
    </r>
  </si>
  <si>
    <r>
      <t xml:space="preserve">TASA DE RETORNO
</t>
    </r>
    <r>
      <rPr>
        <sz val="9"/>
        <rFont val="Arial"/>
        <family val="2"/>
      </rPr>
      <t>Valor de los beneficios / total presupuesto ejecutado por la Contraloria de Bogotá, D.C. en el periodo analizado
(El objetivo es determinar la relación costo / beneficio)</t>
    </r>
    <r>
      <rPr>
        <b/>
        <sz val="9"/>
        <rFont val="Arial"/>
        <family val="2"/>
      </rPr>
      <t xml:space="preserve">
</t>
    </r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</si>
  <si>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programadas.</t>
    </r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</si>
  <si>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</si>
  <si>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</si>
  <si>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</si>
  <si>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</si>
  <si>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</si>
  <si>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</si>
  <si>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</si>
  <si>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</si>
  <si>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</si>
  <si>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</si>
  <si>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</si>
  <si>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</si>
  <si>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</t>
    </r>
  </si>
  <si>
    <t xml:space="preserve">Unidad Ejecutora No 02 Auditoria Fiscal </t>
  </si>
  <si>
    <t xml:space="preserve">Aprobó: Juan Pablo Contreras Lizarazo  - Director Técnico de Planeación </t>
  </si>
  <si>
    <t>Revisó y Aprobó: Juan Pablo Contreras Lizarazo -Director Técnico de Planeación</t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</si>
  <si>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del recaudo realizado por la Subdirección de Cobro Coactivo / Valor a recaudar programado
($0/$550.000.000)</t>
    </r>
  </si>
  <si>
    <t xml:space="preserve">OBJETIVOS - PRODUCTOS E  INDICADORES  DE 2015 </t>
  </si>
  <si>
    <t>FORMATO CBN 1003 PRESUPUESTO ORIENTADO A RESULTADOS -POR-</t>
  </si>
  <si>
    <t>PROGRAMADO 2015</t>
  </si>
  <si>
    <t>PRESUPUESTO POR PRODUCTOS VIGENCIA 2015</t>
  </si>
  <si>
    <t xml:space="preserve">Elaboró:- Claudia Pedraza-  Direccion Tecnica de Planeación </t>
  </si>
  <si>
    <t xml:space="preserve">Elaboró:   - Claudia Pedraza A  -                         Fecha: Marzo  de 2015     </t>
  </si>
  <si>
    <t>Fuente: Ejecución presupuestal Febrero de 2015 Unidad Ejecutora No. 1</t>
  </si>
  <si>
    <t>Fecha de Elaboración: 05 Marzo de 2015</t>
  </si>
  <si>
    <t>ALCANZADO A FEBRERO</t>
  </si>
  <si>
    <t>GIROS ACUMULADOS A: FEBRERO  DE 2015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</si>
</sst>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00"/>
    <numFmt numFmtId="197" formatCode="&quot;$&quot;\ #,##0.00"/>
    <numFmt numFmtId="198" formatCode="#,##0.0"/>
    <numFmt numFmtId="199" formatCode="0.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top" wrapText="1"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3" fontId="10" fillId="33" borderId="1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9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9" fontId="15" fillId="0" borderId="10" xfId="56" applyFont="1" applyBorder="1" applyAlignment="1">
      <alignment horizontal="center" vertical="center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171" fontId="13" fillId="0" borderId="0" xfId="49" applyFont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171" fontId="10" fillId="0" borderId="10" xfId="49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16" fillId="36" borderId="11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0</xdr:col>
      <xdr:colOff>952500</xdr:colOff>
      <xdr:row>3</xdr:row>
      <xdr:rowOff>228600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866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0</xdr:col>
      <xdr:colOff>1476375</xdr:colOff>
      <xdr:row>4</xdr:row>
      <xdr:rowOff>104775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zoomScalePageLayoutView="0" workbookViewId="0" topLeftCell="A1">
      <selection activeCell="F23" sqref="F23"/>
    </sheetView>
  </sheetViews>
  <sheetFormatPr defaultColWidth="11.421875" defaultRowHeight="15"/>
  <cols>
    <col min="1" max="1" width="36.00390625" style="23" customWidth="1"/>
    <col min="2" max="2" width="17.421875" style="23" customWidth="1"/>
    <col min="3" max="3" width="11.421875" style="23" customWidth="1"/>
    <col min="4" max="4" width="15.421875" style="23" customWidth="1"/>
    <col min="5" max="5" width="14.140625" style="23" customWidth="1"/>
    <col min="6" max="6" width="18.57421875" style="23" bestFit="1" customWidth="1"/>
    <col min="7" max="16384" width="11.421875" style="23" customWidth="1"/>
  </cols>
  <sheetData>
    <row r="1" spans="1:5" ht="14.25">
      <c r="A1" s="46" t="s">
        <v>47</v>
      </c>
      <c r="B1" s="47"/>
      <c r="C1" s="47"/>
      <c r="D1" s="47"/>
      <c r="E1" s="48"/>
    </row>
    <row r="2" spans="1:4" ht="15.75" customHeight="1">
      <c r="A2" s="52" t="s">
        <v>4</v>
      </c>
      <c r="B2" s="52"/>
      <c r="C2" s="52"/>
      <c r="D2" s="52"/>
    </row>
    <row r="3" spans="1:4" ht="15.75">
      <c r="A3" s="42" t="s">
        <v>7</v>
      </c>
      <c r="B3" s="42"/>
      <c r="C3" s="42"/>
      <c r="D3" s="42"/>
    </row>
    <row r="4" spans="1:4" ht="24" customHeight="1">
      <c r="A4" s="43" t="s">
        <v>46</v>
      </c>
      <c r="B4" s="43"/>
      <c r="C4" s="43"/>
      <c r="D4" s="43"/>
    </row>
    <row r="5" spans="1:5" ht="14.25" customHeight="1">
      <c r="A5" s="28" t="s">
        <v>29</v>
      </c>
      <c r="B5" s="44" t="s">
        <v>21</v>
      </c>
      <c r="C5" s="44"/>
      <c r="D5" s="44"/>
      <c r="E5" s="44"/>
    </row>
    <row r="6" spans="1:5" ht="24">
      <c r="A6" s="1" t="s">
        <v>35</v>
      </c>
      <c r="B6" s="1" t="s">
        <v>0</v>
      </c>
      <c r="C6" s="1" t="s">
        <v>1</v>
      </c>
      <c r="D6" s="1" t="s">
        <v>48</v>
      </c>
      <c r="E6" s="1" t="s">
        <v>54</v>
      </c>
    </row>
    <row r="7" spans="1:5" ht="78.75" customHeight="1">
      <c r="A7" s="29" t="s">
        <v>25</v>
      </c>
      <c r="B7" s="22">
        <v>1</v>
      </c>
      <c r="C7" s="21">
        <v>1</v>
      </c>
      <c r="D7" s="21">
        <v>1</v>
      </c>
      <c r="E7" s="21">
        <v>0</v>
      </c>
    </row>
    <row r="8" spans="1:5" ht="20.25" customHeight="1">
      <c r="A8" s="28" t="s">
        <v>30</v>
      </c>
      <c r="B8" s="49" t="s">
        <v>5</v>
      </c>
      <c r="C8" s="49"/>
      <c r="D8" s="49"/>
      <c r="E8" s="49"/>
    </row>
    <row r="9" spans="1:5" ht="24">
      <c r="A9" s="1" t="s">
        <v>36</v>
      </c>
      <c r="B9" s="1" t="s">
        <v>6</v>
      </c>
      <c r="C9" s="1" t="s">
        <v>1</v>
      </c>
      <c r="D9" s="1" t="s">
        <v>48</v>
      </c>
      <c r="E9" s="1" t="str">
        <f>E6</f>
        <v>ALCANZADO A FEBRERO</v>
      </c>
    </row>
    <row r="10" spans="1:5" ht="50.25" customHeight="1">
      <c r="A10" s="29" t="s">
        <v>26</v>
      </c>
      <c r="B10" s="2">
        <f>130+157+168+287</f>
        <v>742</v>
      </c>
      <c r="C10" s="3">
        <f>333+177+150+150</f>
        <v>810</v>
      </c>
      <c r="D10" s="3">
        <v>205</v>
      </c>
      <c r="E10" s="3">
        <v>0</v>
      </c>
    </row>
    <row r="11" spans="1:5" ht="24.75" customHeight="1">
      <c r="A11" s="30" t="s">
        <v>31</v>
      </c>
      <c r="B11" s="51" t="s">
        <v>22</v>
      </c>
      <c r="C11" s="51"/>
      <c r="D11" s="51"/>
      <c r="E11" s="51"/>
    </row>
    <row r="12" spans="1:5" ht="27" customHeight="1">
      <c r="A12" s="1" t="s">
        <v>37</v>
      </c>
      <c r="B12" s="1" t="s">
        <v>0</v>
      </c>
      <c r="C12" s="1" t="s">
        <v>1</v>
      </c>
      <c r="D12" s="1" t="str">
        <f>D6</f>
        <v>PROGRAMADO 2015</v>
      </c>
      <c r="E12" s="1" t="str">
        <f>E6</f>
        <v>ALCANZADO A FEBRERO</v>
      </c>
    </row>
    <row r="13" spans="1:5" ht="81.75" customHeight="1">
      <c r="A13" s="29" t="s">
        <v>27</v>
      </c>
      <c r="B13" s="4">
        <v>4.34</v>
      </c>
      <c r="C13" s="4" t="s">
        <v>24</v>
      </c>
      <c r="D13" s="20">
        <v>3</v>
      </c>
      <c r="E13" s="37">
        <v>0</v>
      </c>
    </row>
    <row r="14" spans="1:5" ht="14.25">
      <c r="A14" s="30" t="s">
        <v>32</v>
      </c>
      <c r="B14" s="49" t="s">
        <v>2</v>
      </c>
      <c r="C14" s="49"/>
      <c r="D14" s="49"/>
      <c r="E14" s="49"/>
    </row>
    <row r="15" spans="1:5" ht="24">
      <c r="A15" s="1" t="s">
        <v>38</v>
      </c>
      <c r="B15" s="1" t="s">
        <v>0</v>
      </c>
      <c r="C15" s="1" t="s">
        <v>1</v>
      </c>
      <c r="D15" s="1" t="str">
        <f>D6</f>
        <v>PROGRAMADO 2015</v>
      </c>
      <c r="E15" s="1" t="str">
        <f>E6</f>
        <v>ALCANZADO A FEBRERO</v>
      </c>
    </row>
    <row r="16" spans="1:7" ht="109.5" customHeight="1">
      <c r="A16" s="26" t="s">
        <v>45</v>
      </c>
      <c r="B16" s="2">
        <v>300</v>
      </c>
      <c r="C16" s="3">
        <v>2000</v>
      </c>
      <c r="D16" s="3">
        <v>550</v>
      </c>
      <c r="E16" s="21">
        <v>0</v>
      </c>
      <c r="F16" s="36"/>
      <c r="G16" s="35"/>
    </row>
    <row r="17" spans="1:6" ht="14.25">
      <c r="A17" s="45" t="s">
        <v>20</v>
      </c>
      <c r="B17" s="45"/>
      <c r="C17" s="45"/>
      <c r="D17" s="45"/>
      <c r="E17" s="45"/>
      <c r="F17" s="36"/>
    </row>
    <row r="18" spans="1:5" ht="14.25" customHeight="1">
      <c r="A18" s="28" t="s">
        <v>33</v>
      </c>
      <c r="B18" s="44" t="s">
        <v>23</v>
      </c>
      <c r="C18" s="44"/>
      <c r="D18" s="44"/>
      <c r="E18" s="44"/>
    </row>
    <row r="19" spans="1:5" ht="25.5" customHeight="1">
      <c r="A19" s="31" t="s">
        <v>39</v>
      </c>
      <c r="B19" s="1" t="s">
        <v>0</v>
      </c>
      <c r="C19" s="1" t="s">
        <v>1</v>
      </c>
      <c r="D19" s="1" t="str">
        <f>D6</f>
        <v>PROGRAMADO 2015</v>
      </c>
      <c r="E19" s="1" t="s">
        <v>54</v>
      </c>
    </row>
    <row r="20" spans="1:5" ht="103.5" customHeight="1">
      <c r="A20" s="32" t="s">
        <v>41</v>
      </c>
      <c r="B20" s="25">
        <v>0.3</v>
      </c>
      <c r="C20" s="25">
        <v>0.8</v>
      </c>
      <c r="D20" s="25">
        <v>0.8</v>
      </c>
      <c r="E20" s="27">
        <v>0</v>
      </c>
    </row>
    <row r="21" spans="1:5" ht="14.25">
      <c r="A21" s="28" t="s">
        <v>34</v>
      </c>
      <c r="B21" s="49" t="s">
        <v>3</v>
      </c>
      <c r="C21" s="49"/>
      <c r="D21" s="49"/>
      <c r="E21" s="49"/>
    </row>
    <row r="22" spans="1:5" ht="24">
      <c r="A22" s="1" t="s">
        <v>40</v>
      </c>
      <c r="B22" s="1" t="s">
        <v>0</v>
      </c>
      <c r="C22" s="1" t="s">
        <v>1</v>
      </c>
      <c r="D22" s="1" t="s">
        <v>48</v>
      </c>
      <c r="E22" s="1" t="s">
        <v>54</v>
      </c>
    </row>
    <row r="23" spans="1:5" ht="103.5" customHeight="1">
      <c r="A23" s="33" t="s">
        <v>28</v>
      </c>
      <c r="B23" s="22">
        <v>1</v>
      </c>
      <c r="C23" s="22">
        <v>1</v>
      </c>
      <c r="D23" s="22">
        <v>0.27</v>
      </c>
      <c r="E23" s="22">
        <v>0</v>
      </c>
    </row>
    <row r="24" spans="1:5" ht="16.5" customHeight="1">
      <c r="A24" s="40"/>
      <c r="B24" s="41"/>
      <c r="C24" s="41"/>
      <c r="D24" s="41"/>
      <c r="E24" s="41"/>
    </row>
    <row r="25" spans="1:4" ht="14.25">
      <c r="A25" s="50" t="s">
        <v>50</v>
      </c>
      <c r="B25" s="50"/>
      <c r="C25" s="50"/>
      <c r="D25" s="50"/>
    </row>
    <row r="26" spans="1:4" ht="14.25">
      <c r="A26" s="34" t="s">
        <v>53</v>
      </c>
      <c r="B26" s="24"/>
      <c r="C26" s="24"/>
      <c r="D26" s="24"/>
    </row>
    <row r="27" spans="1:4" ht="14.25">
      <c r="A27" s="24" t="s">
        <v>44</v>
      </c>
      <c r="B27" s="24"/>
      <c r="C27" s="24"/>
      <c r="D27" s="24"/>
    </row>
  </sheetData>
  <sheetProtection/>
  <mergeCells count="12">
    <mergeCell ref="B21:E21"/>
    <mergeCell ref="A25:D25"/>
    <mergeCell ref="B8:E8"/>
    <mergeCell ref="B11:E11"/>
    <mergeCell ref="B14:E14"/>
    <mergeCell ref="A2:D2"/>
    <mergeCell ref="A3:D3"/>
    <mergeCell ref="A4:D4"/>
    <mergeCell ref="B5:E5"/>
    <mergeCell ref="B18:E18"/>
    <mergeCell ref="A17:E17"/>
    <mergeCell ref="A1:E1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1"/>
  <sheetViews>
    <sheetView tabSelected="1" zoomScalePageLayoutView="0" workbookViewId="0" topLeftCell="A1">
      <selection activeCell="B31" sqref="B31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18.57421875" style="0" customWidth="1"/>
    <col min="4" max="4" width="19.140625" style="0" customWidth="1"/>
    <col min="5" max="5" width="19.7109375" style="0" customWidth="1"/>
    <col min="6" max="6" width="14.140625" style="0" customWidth="1"/>
  </cols>
  <sheetData>
    <row r="1" spans="1:5" ht="25.5" customHeight="1">
      <c r="A1" s="46" t="s">
        <v>47</v>
      </c>
      <c r="B1" s="47"/>
      <c r="C1" s="47"/>
      <c r="D1" s="47"/>
      <c r="E1" s="48"/>
    </row>
    <row r="2" spans="1:5" ht="15.75" customHeight="1">
      <c r="A2" s="55" t="s">
        <v>10</v>
      </c>
      <c r="B2" s="55"/>
      <c r="C2" s="55"/>
      <c r="D2" s="55"/>
      <c r="E2" s="55"/>
    </row>
    <row r="3" spans="1:5" ht="15.75" customHeight="1">
      <c r="A3" s="55" t="s">
        <v>11</v>
      </c>
      <c r="B3" s="55"/>
      <c r="C3" s="55"/>
      <c r="D3" s="55"/>
      <c r="E3" s="55"/>
    </row>
    <row r="4" spans="1:5" ht="15.75">
      <c r="A4" s="55" t="s">
        <v>49</v>
      </c>
      <c r="B4" s="55"/>
      <c r="C4" s="55"/>
      <c r="D4" s="55"/>
      <c r="E4" s="55"/>
    </row>
    <row r="6" spans="1:5" ht="15">
      <c r="A6" t="s">
        <v>55</v>
      </c>
      <c r="E6" t="s">
        <v>8</v>
      </c>
    </row>
    <row r="7" spans="1:5" ht="15">
      <c r="A7" s="56" t="s">
        <v>9</v>
      </c>
      <c r="B7" s="57" t="s">
        <v>15</v>
      </c>
      <c r="C7" s="58" t="s">
        <v>17</v>
      </c>
      <c r="D7" s="59"/>
      <c r="E7" s="60" t="s">
        <v>16</v>
      </c>
    </row>
    <row r="8" spans="1:5" ht="15">
      <c r="A8" s="56"/>
      <c r="B8" s="56"/>
      <c r="C8" s="6" t="s">
        <v>18</v>
      </c>
      <c r="D8" s="5" t="s">
        <v>19</v>
      </c>
      <c r="E8" s="61"/>
    </row>
    <row r="9" spans="1:5" ht="15.75">
      <c r="A9" s="11" t="s">
        <v>5</v>
      </c>
      <c r="B9" s="7">
        <f>B12*77%</f>
        <v>10104673685.26</v>
      </c>
      <c r="C9" s="7">
        <f>C12*77/100</f>
        <v>0</v>
      </c>
      <c r="D9" s="7">
        <f>D12*77/100</f>
        <v>0</v>
      </c>
      <c r="E9" s="13">
        <f>B9+C9+D9</f>
        <v>10104673685.26</v>
      </c>
    </row>
    <row r="10" spans="1:5" ht="31.5">
      <c r="A10" s="12" t="s">
        <v>12</v>
      </c>
      <c r="B10" s="7">
        <f>B12*11%</f>
        <v>1443524812.18</v>
      </c>
      <c r="C10" s="7">
        <f>C12*11/100</f>
        <v>0</v>
      </c>
      <c r="D10" s="7">
        <f>D12*11/100</f>
        <v>0</v>
      </c>
      <c r="E10" s="13">
        <f>B10+C10+D10</f>
        <v>1443524812.18</v>
      </c>
    </row>
    <row r="11" spans="1:5" ht="31.5">
      <c r="A11" s="12" t="s">
        <v>13</v>
      </c>
      <c r="B11" s="7">
        <f>B12*12%</f>
        <v>1574754340.56</v>
      </c>
      <c r="C11" s="7">
        <f>C12*12/100</f>
        <v>0</v>
      </c>
      <c r="D11" s="7">
        <f>D12*12/100</f>
        <v>0</v>
      </c>
      <c r="E11" s="13">
        <f>B11+C11+D11</f>
        <v>1574754340.56</v>
      </c>
    </row>
    <row r="12" spans="1:5" ht="15.75">
      <c r="A12" s="14" t="s">
        <v>14</v>
      </c>
      <c r="B12" s="39">
        <v>13122952838</v>
      </c>
      <c r="C12" s="8">
        <v>0</v>
      </c>
      <c r="D12" s="9">
        <v>0</v>
      </c>
      <c r="E12" s="15">
        <f>SUM(E9:E11)</f>
        <v>13122952838</v>
      </c>
    </row>
    <row r="14" spans="4:6" ht="15">
      <c r="D14" s="18"/>
      <c r="E14" s="17"/>
      <c r="F14" s="19"/>
    </row>
    <row r="15" spans="1:5" ht="31.5">
      <c r="A15" s="38" t="s">
        <v>42</v>
      </c>
      <c r="B15" s="39">
        <v>126903000</v>
      </c>
      <c r="D15" s="16"/>
      <c r="E15" s="17"/>
    </row>
    <row r="16" ht="15">
      <c r="E16" s="17"/>
    </row>
    <row r="17" ht="15">
      <c r="E17" s="18"/>
    </row>
    <row r="18" spans="1:5" ht="15">
      <c r="A18" s="53" t="s">
        <v>52</v>
      </c>
      <c r="B18" s="53"/>
      <c r="C18" s="53"/>
      <c r="D18" s="53"/>
      <c r="E18" s="53"/>
    </row>
    <row r="19" spans="1:5" ht="15">
      <c r="A19" s="54" t="s">
        <v>51</v>
      </c>
      <c r="B19" s="54"/>
      <c r="C19" s="54"/>
      <c r="D19" s="54"/>
      <c r="E19" s="54"/>
    </row>
    <row r="20" spans="1:3" ht="15">
      <c r="A20" s="10" t="s">
        <v>43</v>
      </c>
      <c r="B20" s="10"/>
      <c r="C20" s="10"/>
    </row>
    <row r="21" spans="1:3" ht="15">
      <c r="A21" s="10"/>
      <c r="B21" s="10"/>
      <c r="C21" s="10"/>
    </row>
  </sheetData>
  <sheetProtection/>
  <mergeCells count="10">
    <mergeCell ref="A18:E18"/>
    <mergeCell ref="A19:E19"/>
    <mergeCell ref="A1:E1"/>
    <mergeCell ref="A2:E2"/>
    <mergeCell ref="A3:E3"/>
    <mergeCell ref="A4:E4"/>
    <mergeCell ref="A7:A8"/>
    <mergeCell ref="B7:B8"/>
    <mergeCell ref="C7:D7"/>
    <mergeCell ref="E7:E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CLAUDIA  PEDRAZA ALDANA</cp:lastModifiedBy>
  <cp:lastPrinted>2015-03-10T15:10:39Z</cp:lastPrinted>
  <dcterms:created xsi:type="dcterms:W3CDTF">2008-08-26T19:35:11Z</dcterms:created>
  <dcterms:modified xsi:type="dcterms:W3CDTF">2015-03-10T15:14:10Z</dcterms:modified>
  <cp:category/>
  <cp:version/>
  <cp:contentType/>
  <cp:contentStatus/>
</cp:coreProperties>
</file>